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<sst xmlns="http://schemas.openxmlformats.org/spreadsheetml/2006/main" count="307" uniqueCount="82">
  <si>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</si>
  <si>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</si>
  <si>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</si>
  <si>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</si>
  <si>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</si>
  <si>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</si>
  <si>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</si>
  <si>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</si>
  <si>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</si>
  <si>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</si>
  <si>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</si>
  <si>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</si>
  <si>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</si>
  <si>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</si>
  <si>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Фрунзе</t>
  </si>
  <si>
    <t>01.02.2014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</si>
  <si>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</si>
  <si>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</si>
  <si>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</si>
  <si>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</si>
  <si>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</si>
  <si>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</si>
  <si>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Фрунзе 59</t>
  </si>
  <si>
    <t>кв.35,39,46,54,5,6,7,11,22,23,29</t>
  </si>
  <si>
    <t>ИТОГО</t>
  </si>
  <si>
    <t>Февраль 2019</t>
  </si>
  <si>
    <t>Март 2019</t>
  </si>
  <si>
    <t>Ремонт электроосвещения над подъездом (смена светильника )</t>
  </si>
  <si>
    <t>над подъездом №6</t>
  </si>
  <si>
    <t>кв.7,11,39,41,55,54,59</t>
  </si>
  <si>
    <t xml:space="preserve">смена эл.счетчика на квартиру </t>
  </si>
  <si>
    <t>кв.52</t>
  </si>
  <si>
    <t>АПРЕЛЬ 2019г.</t>
  </si>
  <si>
    <t xml:space="preserve">проверка   технического состояния вентиляционных и дымовых каналов. </t>
  </si>
  <si>
    <t>кв.2,8,15,26,28,33,40,60</t>
  </si>
  <si>
    <t>Май 2019г.</t>
  </si>
  <si>
    <t>устройство мусорного контейнера (лодочка-1шт) на территории двора жилого дома</t>
  </si>
  <si>
    <t>Июль 2019г.</t>
  </si>
  <si>
    <t>кв.11,28,35,39,40</t>
  </si>
  <si>
    <t>кв.41,46,47,50,51</t>
  </si>
  <si>
    <t>кв.54,55,58,63,64,65</t>
  </si>
  <si>
    <t>август 2019г.</t>
  </si>
  <si>
    <t>устройство и установка зольника (материал жителей)</t>
  </si>
  <si>
    <t>кв.43</t>
  </si>
  <si>
    <t>Сентябрь 2019г.</t>
  </si>
  <si>
    <t>ремонт мягкой кровли отдельными местами на ж/д</t>
  </si>
  <si>
    <t>кв.59</t>
  </si>
  <si>
    <t>Октябрь 2019г.</t>
  </si>
  <si>
    <t>установка урн</t>
  </si>
  <si>
    <t>возле детской площадки</t>
  </si>
  <si>
    <t>Ноябрь 2019г.</t>
  </si>
  <si>
    <t>Декабрь 2019г.</t>
  </si>
  <si>
    <t>ВСЕГО</t>
  </si>
  <si>
    <t>ЯНВАРЬ 2019Г.</t>
  </si>
  <si>
    <t>Т/О УУТЭ</t>
  </si>
  <si>
    <t>ЦО</t>
  </si>
  <si>
    <t>ФЕВРАЛЬ 2019Г.</t>
  </si>
  <si>
    <t>обходы и осмотры инженерных коммуникаций</t>
  </si>
  <si>
    <t>апрель 2019г.</t>
  </si>
  <si>
    <t>май 2019г.</t>
  </si>
  <si>
    <t>покос придомовой территории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</si>
  <si>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</si>
  <si>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</si>
  <si>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Фрунзе59,59А слив воды из системы</t>
  </si>
  <si>
    <t>очистка кровли от мусора</t>
  </si>
  <si>
    <t>июнь 2019г.</t>
  </si>
  <si>
    <t xml:space="preserve">установка автоматических выключателей МОП </t>
  </si>
  <si>
    <t>кв.54</t>
  </si>
  <si>
    <t>техническое обслуживание УУТЭ</t>
  </si>
  <si>
    <t>Август 2019г.</t>
  </si>
  <si>
    <t>смена фотореле</t>
  </si>
  <si>
    <t>придомовое</t>
  </si>
  <si>
    <t>сентябрь 2019г.</t>
  </si>
  <si>
    <t>октябрь 2019г.</t>
  </si>
  <si>
    <t>проверка индивидуальных приборов учета (ИПУ) электроэнергии</t>
  </si>
  <si>
    <t>ноябрь 2019г.</t>
  </si>
  <si>
    <t>обходы и осмотры подвала и инженерных коммуникаций (устранение непрогрева системы ЦО)</t>
  </si>
  <si>
    <t>кв.32,6,9,24,20,11</t>
  </si>
  <si>
    <t>декабрь 2019г.</t>
  </si>
  <si>
    <t>очистка наружного ливнестока на ж/д</t>
  </si>
  <si>
    <t>обходы и осмотры инженерных коммуникаций(устранение непрогрева системы ЦО) в ж/д</t>
  </si>
  <si>
    <t>кв.18,20,17,22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</si>
</sst>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NumberFormat="1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4" t="s">
        <v>1</v>
      </c>
      <c r="B3" s="35" t="s">
        <v>2</v>
      </c>
      <c r="C3" s="35"/>
      <c r="D3" s="36" t="s">
        <v>3</v>
      </c>
      <c r="E3" s="37" t="s">
        <v>4</v>
      </c>
      <c r="F3" s="37" t="s">
        <v>5</v>
      </c>
      <c r="G3" s="36" t="s">
        <v>6</v>
      </c>
      <c r="H3" s="36" t="s">
        <v>7</v>
      </c>
      <c r="I3" s="36" t="s">
        <v>8</v>
      </c>
      <c r="J3" s="37" t="s">
        <v>9</v>
      </c>
      <c r="K3" s="37" t="s">
        <v>10</v>
      </c>
      <c r="L3" s="37" t="s">
        <v>11</v>
      </c>
    </row>
    <row r="4" spans="1:12" ht="29.25" customHeight="1">
      <c r="A4" s="34"/>
      <c r="B4" s="4" t="s">
        <v>12</v>
      </c>
      <c r="C4" s="4" t="s">
        <v>13</v>
      </c>
      <c r="D4" s="36"/>
      <c r="E4" s="36"/>
      <c r="F4" s="37"/>
      <c r="G4" s="36"/>
      <c r="H4" s="36"/>
      <c r="I4" s="36"/>
      <c r="J4" s="36"/>
      <c r="K4" s="36"/>
      <c r="L4" s="37"/>
    </row>
    <row r="5" spans="1:12" ht="15.75">
      <c r="A5" s="5"/>
      <c r="B5" s="6" t="s">
        <v>14</v>
      </c>
      <c r="C5" s="7">
        <v>59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38" t="s">
        <v>16</v>
      </c>
      <c r="C6" s="38"/>
      <c r="D6" s="38"/>
      <c r="E6">
        <v>360938.48</v>
      </c>
      <c r="F6">
        <v>483768.7</v>
      </c>
      <c r="G6">
        <v>2045875.7</v>
      </c>
      <c r="H6">
        <v>1975958.4</v>
      </c>
      <c r="I6">
        <v>1904980.09</v>
      </c>
      <c r="J6">
        <v>554747.02</v>
      </c>
      <c r="K6">
        <v>430855.77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80" zoomScaleNormal="80" zoomScalePageLayoutView="0" workbookViewId="0" topLeftCell="A49">
      <selection activeCell="E76" sqref="E76"/>
    </sheetView>
  </sheetViews>
  <sheetFormatPr defaultColWidth="11.57421875" defaultRowHeight="12.75"/>
  <cols>
    <col min="1" max="1" width="8.7109375" style="0" customWidth="1"/>
    <col min="2" max="2" width="44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39" t="s">
        <v>17</v>
      </c>
      <c r="B1" s="39"/>
      <c r="C1" s="39"/>
      <c r="D1" s="39"/>
      <c r="E1" s="39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12">
        <v>1</v>
      </c>
      <c r="B3" s="13" t="s">
        <v>21</v>
      </c>
      <c r="C3" s="14" t="s">
        <v>22</v>
      </c>
      <c r="D3" s="12" t="s">
        <v>23</v>
      </c>
      <c r="E3" s="12">
        <f>4815.2</f>
        <v>4815.2</v>
      </c>
    </row>
    <row r="4" spans="1:5" ht="14.25">
      <c r="A4" s="12">
        <v>2</v>
      </c>
      <c r="B4" s="14"/>
      <c r="C4" s="14"/>
      <c r="D4" s="14"/>
      <c r="E4" s="14"/>
    </row>
    <row r="5" spans="1:5" ht="14.25">
      <c r="A5" s="12">
        <v>3</v>
      </c>
      <c r="B5" s="14"/>
      <c r="C5" s="14"/>
      <c r="D5" s="14"/>
      <c r="E5" s="14"/>
    </row>
    <row r="6" spans="1:5" ht="15">
      <c r="A6" s="15"/>
      <c r="B6" s="15" t="s">
        <v>24</v>
      </c>
      <c r="C6" s="15"/>
      <c r="D6" s="15"/>
      <c r="E6" s="15">
        <f>E4+E3+E5</f>
        <v>4815.2</v>
      </c>
    </row>
    <row r="7" spans="1:5" ht="18">
      <c r="A7" s="40" t="s">
        <v>25</v>
      </c>
      <c r="B7" s="40"/>
      <c r="C7" s="40"/>
      <c r="D7" s="40"/>
      <c r="E7" s="40"/>
    </row>
    <row r="8" spans="1:5" ht="15.75">
      <c r="A8" s="10" t="s">
        <v>1</v>
      </c>
      <c r="B8" s="11" t="s">
        <v>18</v>
      </c>
      <c r="C8" s="11" t="s">
        <v>2</v>
      </c>
      <c r="D8" s="11" t="s">
        <v>19</v>
      </c>
      <c r="E8" s="11" t="s">
        <v>20</v>
      </c>
    </row>
    <row r="9" spans="1:5" ht="14.25">
      <c r="A9" s="12">
        <v>1</v>
      </c>
      <c r="B9" s="13"/>
      <c r="C9" s="12" t="s">
        <v>22</v>
      </c>
      <c r="D9" s="12"/>
      <c r="E9" s="12"/>
    </row>
    <row r="10" spans="1:5" ht="14.25">
      <c r="A10" s="12">
        <v>2</v>
      </c>
      <c r="B10" s="14"/>
      <c r="C10" s="14" t="s">
        <v>22</v>
      </c>
      <c r="D10" s="16"/>
      <c r="E10" s="16"/>
    </row>
    <row r="11" spans="1:5" ht="15">
      <c r="A11" s="15"/>
      <c r="B11" s="15" t="s">
        <v>24</v>
      </c>
      <c r="C11" s="15"/>
      <c r="D11" s="15"/>
      <c r="E11" s="15">
        <f>SUM(E9:E10)</f>
        <v>0</v>
      </c>
    </row>
    <row r="12" spans="1:5" ht="18">
      <c r="A12" s="40" t="s">
        <v>26</v>
      </c>
      <c r="B12" s="40"/>
      <c r="C12" s="40"/>
      <c r="D12" s="40"/>
      <c r="E12" s="40"/>
    </row>
    <row r="13" spans="1:5" ht="15.75">
      <c r="A13" s="10" t="s">
        <v>1</v>
      </c>
      <c r="B13" s="11" t="s">
        <v>18</v>
      </c>
      <c r="C13" s="11" t="s">
        <v>2</v>
      </c>
      <c r="D13" s="11" t="s">
        <v>19</v>
      </c>
      <c r="E13" s="11" t="s">
        <v>20</v>
      </c>
    </row>
    <row r="14" spans="1:5" ht="28.5">
      <c r="A14" s="12">
        <v>1</v>
      </c>
      <c r="B14" s="17" t="s">
        <v>27</v>
      </c>
      <c r="C14" s="14" t="s">
        <v>22</v>
      </c>
      <c r="D14" s="16" t="s">
        <v>28</v>
      </c>
      <c r="E14" s="16">
        <f>3672.55</f>
        <v>3672.55</v>
      </c>
    </row>
    <row r="15" spans="1:5" ht="28.5">
      <c r="A15" s="12">
        <v>2</v>
      </c>
      <c r="B15" s="14" t="s">
        <v>21</v>
      </c>
      <c r="C15" s="14" t="s">
        <v>22</v>
      </c>
      <c r="D15" s="16" t="s">
        <v>29</v>
      </c>
      <c r="E15" s="16">
        <f>3276</f>
        <v>3276</v>
      </c>
    </row>
    <row r="16" spans="1:5" ht="15">
      <c r="A16" s="12">
        <v>3</v>
      </c>
      <c r="B16" s="18" t="s">
        <v>30</v>
      </c>
      <c r="C16" s="14" t="s">
        <v>22</v>
      </c>
      <c r="D16" s="16" t="s">
        <v>31</v>
      </c>
      <c r="E16" s="16">
        <v>2012.27</v>
      </c>
    </row>
    <row r="17" spans="1:5" ht="15">
      <c r="A17" s="15"/>
      <c r="B17" s="15" t="s">
        <v>24</v>
      </c>
      <c r="C17" s="15"/>
      <c r="D17" s="15"/>
      <c r="E17" s="15">
        <f>E14+E15+E16</f>
        <v>8960.82</v>
      </c>
    </row>
    <row r="18" spans="1:5" ht="18">
      <c r="A18" s="39" t="s">
        <v>32</v>
      </c>
      <c r="B18" s="39"/>
      <c r="C18" s="39"/>
      <c r="D18" s="39"/>
      <c r="E18" s="39"/>
    </row>
    <row r="19" spans="1:5" ht="15.75">
      <c r="A19" s="10" t="s">
        <v>1</v>
      </c>
      <c r="B19" s="11" t="s">
        <v>18</v>
      </c>
      <c r="C19" s="11" t="s">
        <v>2</v>
      </c>
      <c r="D19" s="11" t="s">
        <v>19</v>
      </c>
      <c r="E19" s="11" t="s">
        <v>20</v>
      </c>
    </row>
    <row r="20" spans="1:5" ht="28.5">
      <c r="A20" s="12">
        <v>1</v>
      </c>
      <c r="B20" s="19" t="s">
        <v>33</v>
      </c>
      <c r="C20" s="14" t="s">
        <v>22</v>
      </c>
      <c r="D20" s="12" t="s">
        <v>34</v>
      </c>
      <c r="E20" s="12">
        <v>3660.8</v>
      </c>
    </row>
    <row r="21" spans="1:5" ht="14.25">
      <c r="A21" s="12">
        <v>2</v>
      </c>
      <c r="B21" s="13"/>
      <c r="C21" s="12" t="s">
        <v>22</v>
      </c>
      <c r="D21" s="12"/>
      <c r="E21" s="12"/>
    </row>
    <row r="22" spans="1:5" ht="14.25">
      <c r="A22" s="12">
        <v>3</v>
      </c>
      <c r="B22" s="14"/>
      <c r="C22" s="14"/>
      <c r="D22" s="14"/>
      <c r="E22" s="14"/>
    </row>
    <row r="23" spans="1:5" ht="14.25">
      <c r="A23" s="12">
        <v>4</v>
      </c>
      <c r="B23" s="14"/>
      <c r="C23" s="14"/>
      <c r="D23" s="14"/>
      <c r="E23" s="14"/>
    </row>
    <row r="24" spans="1:5" ht="14.25">
      <c r="A24" s="12">
        <v>5</v>
      </c>
      <c r="B24" s="14"/>
      <c r="C24" s="14"/>
      <c r="D24" s="14"/>
      <c r="E24" s="14"/>
    </row>
    <row r="25" spans="1:5" ht="15">
      <c r="A25" s="15"/>
      <c r="B25" s="15" t="s">
        <v>24</v>
      </c>
      <c r="C25" s="15"/>
      <c r="D25" s="15"/>
      <c r="E25" s="15">
        <f>E20+E21+E22+E23+E24</f>
        <v>3660.8</v>
      </c>
    </row>
    <row r="27" spans="1:5" ht="18">
      <c r="A27" s="39" t="s">
        <v>35</v>
      </c>
      <c r="B27" s="39"/>
      <c r="C27" s="39"/>
      <c r="D27" s="39"/>
      <c r="E27" s="39"/>
    </row>
    <row r="28" spans="1:5" ht="15.75">
      <c r="A28" s="10" t="s">
        <v>1</v>
      </c>
      <c r="B28" s="11" t="s">
        <v>18</v>
      </c>
      <c r="C28" s="11" t="s">
        <v>2</v>
      </c>
      <c r="D28" s="11" t="s">
        <v>19</v>
      </c>
      <c r="E28" s="11" t="s">
        <v>20</v>
      </c>
    </row>
    <row r="29" spans="1:5" ht="42.75">
      <c r="A29" s="12">
        <v>1</v>
      </c>
      <c r="B29" s="14" t="s">
        <v>36</v>
      </c>
      <c r="C29" s="14" t="s">
        <v>22</v>
      </c>
      <c r="D29" s="20"/>
      <c r="E29" s="16">
        <v>38718.49</v>
      </c>
    </row>
    <row r="30" spans="1:5" ht="14.25">
      <c r="A30" s="12">
        <v>4</v>
      </c>
      <c r="B30" s="14"/>
      <c r="C30" s="14"/>
      <c r="D30" s="14"/>
      <c r="E30" s="14"/>
    </row>
    <row r="31" spans="1:5" ht="15">
      <c r="A31" s="15"/>
      <c r="B31" s="15" t="s">
        <v>24</v>
      </c>
      <c r="C31" s="15"/>
      <c r="D31" s="15"/>
      <c r="E31" s="15">
        <f>E29</f>
        <v>38718.49</v>
      </c>
    </row>
    <row r="34" spans="1:5" ht="18">
      <c r="A34" s="39" t="s">
        <v>37</v>
      </c>
      <c r="B34" s="39"/>
      <c r="C34" s="39"/>
      <c r="D34" s="39"/>
      <c r="E34" s="39"/>
    </row>
    <row r="35" spans="1:5" ht="15.75">
      <c r="A35" s="10" t="s">
        <v>1</v>
      </c>
      <c r="B35" s="11" t="s">
        <v>18</v>
      </c>
      <c r="C35" s="11" t="s">
        <v>2</v>
      </c>
      <c r="D35" s="11" t="s">
        <v>19</v>
      </c>
      <c r="E35" s="11" t="s">
        <v>20</v>
      </c>
    </row>
    <row r="36" spans="1:5" ht="28.5">
      <c r="A36" s="12">
        <v>1</v>
      </c>
      <c r="B36" s="14" t="s">
        <v>21</v>
      </c>
      <c r="C36" s="14" t="s">
        <v>22</v>
      </c>
      <c r="D36" s="16" t="s">
        <v>38</v>
      </c>
      <c r="E36" s="16">
        <f>2506.4</f>
        <v>2506.4</v>
      </c>
    </row>
    <row r="37" spans="1:5" ht="28.5">
      <c r="A37" s="12">
        <v>2</v>
      </c>
      <c r="B37" s="14" t="s">
        <v>21</v>
      </c>
      <c r="C37" s="14" t="s">
        <v>22</v>
      </c>
      <c r="D37" s="16" t="s">
        <v>39</v>
      </c>
      <c r="E37" s="16">
        <f>1924</f>
        <v>1924</v>
      </c>
    </row>
    <row r="38" spans="1:5" ht="28.5">
      <c r="A38" s="12">
        <v>3</v>
      </c>
      <c r="B38" s="14" t="s">
        <v>21</v>
      </c>
      <c r="C38" s="14" t="s">
        <v>22</v>
      </c>
      <c r="D38" s="14" t="s">
        <v>40</v>
      </c>
      <c r="E38" s="14">
        <f>2308.8</f>
        <v>2308.8</v>
      </c>
    </row>
    <row r="39" spans="1:5" ht="15">
      <c r="A39" s="15"/>
      <c r="B39" s="15" t="s">
        <v>24</v>
      </c>
      <c r="C39" s="15"/>
      <c r="D39" s="15"/>
      <c r="E39" s="15">
        <f>E36+E37+E38</f>
        <v>6739.2</v>
      </c>
    </row>
    <row r="41" spans="1:5" ht="18">
      <c r="A41" s="39" t="s">
        <v>41</v>
      </c>
      <c r="B41" s="39"/>
      <c r="C41" s="39"/>
      <c r="D41" s="39"/>
      <c r="E41" s="39"/>
    </row>
    <row r="42" spans="1:5" ht="15.75">
      <c r="A42" s="10" t="s">
        <v>1</v>
      </c>
      <c r="B42" s="11" t="s">
        <v>18</v>
      </c>
      <c r="C42" s="11" t="s">
        <v>2</v>
      </c>
      <c r="D42" s="11" t="s">
        <v>19</v>
      </c>
      <c r="E42" s="11" t="s">
        <v>20</v>
      </c>
    </row>
    <row r="43" spans="1:5" ht="28.5">
      <c r="A43" s="12">
        <v>1</v>
      </c>
      <c r="B43" s="14" t="s">
        <v>42</v>
      </c>
      <c r="C43" s="14" t="s">
        <v>22</v>
      </c>
      <c r="D43" s="16" t="s">
        <v>43</v>
      </c>
      <c r="E43" s="16">
        <v>1426.4</v>
      </c>
    </row>
    <row r="44" spans="1:5" ht="14.25">
      <c r="A44" s="12">
        <v>2</v>
      </c>
      <c r="B44" s="14"/>
      <c r="C44" s="14" t="s">
        <v>22</v>
      </c>
      <c r="D44" s="16"/>
      <c r="E44" s="16"/>
    </row>
    <row r="45" spans="1:5" ht="14.25">
      <c r="A45" s="12">
        <v>3</v>
      </c>
      <c r="B45" s="14"/>
      <c r="C45" s="14" t="s">
        <v>22</v>
      </c>
      <c r="D45" s="14"/>
      <c r="E45" s="14"/>
    </row>
    <row r="46" spans="1:5" ht="15">
      <c r="A46" s="15"/>
      <c r="B46" s="15" t="s">
        <v>24</v>
      </c>
      <c r="C46" s="15"/>
      <c r="D46" s="15"/>
      <c r="E46" s="15">
        <f>E43+E44+E45</f>
        <v>1426.4</v>
      </c>
    </row>
    <row r="48" spans="1:5" ht="18">
      <c r="A48" s="39" t="s">
        <v>44</v>
      </c>
      <c r="B48" s="39"/>
      <c r="C48" s="39"/>
      <c r="D48" s="39"/>
      <c r="E48" s="39"/>
    </row>
    <row r="49" spans="1:5" ht="15.75">
      <c r="A49" s="10" t="s">
        <v>1</v>
      </c>
      <c r="B49" s="11" t="s">
        <v>18</v>
      </c>
      <c r="C49" s="11" t="s">
        <v>2</v>
      </c>
      <c r="D49" s="11" t="s">
        <v>19</v>
      </c>
      <c r="E49" s="11" t="s">
        <v>20</v>
      </c>
    </row>
    <row r="50" spans="1:5" ht="28.5">
      <c r="A50" s="12">
        <v>1</v>
      </c>
      <c r="B50" s="14" t="s">
        <v>45</v>
      </c>
      <c r="C50" s="14" t="s">
        <v>22</v>
      </c>
      <c r="D50" s="16" t="s">
        <v>46</v>
      </c>
      <c r="E50" s="16">
        <v>112553.25</v>
      </c>
    </row>
    <row r="51" spans="1:5" ht="14.25">
      <c r="A51" s="12">
        <v>2</v>
      </c>
      <c r="B51" s="14"/>
      <c r="C51" s="14" t="s">
        <v>22</v>
      </c>
      <c r="D51" s="16"/>
      <c r="E51" s="16"/>
    </row>
    <row r="52" spans="1:5" ht="14.25">
      <c r="A52" s="12">
        <v>3</v>
      </c>
      <c r="B52" s="14"/>
      <c r="C52" s="14" t="s">
        <v>22</v>
      </c>
      <c r="D52" s="14"/>
      <c r="E52" s="14"/>
    </row>
    <row r="53" spans="1:5" ht="15">
      <c r="A53" s="15"/>
      <c r="B53" s="15" t="s">
        <v>24</v>
      </c>
      <c r="C53" s="15"/>
      <c r="D53" s="15"/>
      <c r="E53" s="15">
        <f>E50+E51+E52</f>
        <v>112553.25</v>
      </c>
    </row>
    <row r="55" spans="1:5" ht="18">
      <c r="A55" s="39" t="s">
        <v>47</v>
      </c>
      <c r="B55" s="39"/>
      <c r="C55" s="39"/>
      <c r="D55" s="39"/>
      <c r="E55" s="39"/>
    </row>
    <row r="56" spans="1:5" ht="15.75">
      <c r="A56" s="10" t="s">
        <v>1</v>
      </c>
      <c r="B56" s="11" t="s">
        <v>18</v>
      </c>
      <c r="C56" s="11" t="s">
        <v>2</v>
      </c>
      <c r="D56" s="11" t="s">
        <v>19</v>
      </c>
      <c r="E56" s="11" t="s">
        <v>20</v>
      </c>
    </row>
    <row r="57" spans="1:5" ht="14.25">
      <c r="A57" s="12">
        <v>1</v>
      </c>
      <c r="B57" s="14" t="s">
        <v>48</v>
      </c>
      <c r="C57" s="14" t="s">
        <v>22</v>
      </c>
      <c r="D57" s="16" t="s">
        <v>49</v>
      </c>
      <c r="E57" s="16">
        <v>3207.33</v>
      </c>
    </row>
    <row r="58" spans="1:5" ht="14.25">
      <c r="A58" s="12">
        <v>2</v>
      </c>
      <c r="B58" s="14"/>
      <c r="C58" s="14" t="s">
        <v>22</v>
      </c>
      <c r="D58" s="16"/>
      <c r="E58" s="16"/>
    </row>
    <row r="59" spans="1:5" ht="14.25">
      <c r="A59" s="12">
        <v>3</v>
      </c>
      <c r="B59" s="14"/>
      <c r="C59" s="14" t="s">
        <v>22</v>
      </c>
      <c r="D59" s="14"/>
      <c r="E59" s="14"/>
    </row>
    <row r="60" spans="1:5" ht="15">
      <c r="A60" s="15"/>
      <c r="B60" s="15" t="s">
        <v>24</v>
      </c>
      <c r="C60" s="15"/>
      <c r="D60" s="15"/>
      <c r="E60" s="15">
        <f>E57+E58+E59</f>
        <v>3207.33</v>
      </c>
    </row>
    <row r="62" spans="1:5" ht="18">
      <c r="A62" s="39" t="s">
        <v>50</v>
      </c>
      <c r="B62" s="39"/>
      <c r="C62" s="39"/>
      <c r="D62" s="39"/>
      <c r="E62" s="39"/>
    </row>
    <row r="63" spans="1:5" ht="15.75">
      <c r="A63" s="10" t="s">
        <v>1</v>
      </c>
      <c r="B63" s="11" t="s">
        <v>18</v>
      </c>
      <c r="C63" s="11" t="s">
        <v>2</v>
      </c>
      <c r="D63" s="11" t="s">
        <v>19</v>
      </c>
      <c r="E63" s="11" t="s">
        <v>20</v>
      </c>
    </row>
    <row r="64" spans="1:5" ht="14.25">
      <c r="A64" s="12">
        <v>1</v>
      </c>
      <c r="B64" s="14"/>
      <c r="C64" s="14" t="s">
        <v>22</v>
      </c>
      <c r="D64" s="16"/>
      <c r="E64" s="16"/>
    </row>
    <row r="65" spans="1:5" ht="14.25">
      <c r="A65" s="12">
        <v>2</v>
      </c>
      <c r="B65" s="14"/>
      <c r="C65" s="14" t="s">
        <v>22</v>
      </c>
      <c r="D65" s="16"/>
      <c r="E65" s="16"/>
    </row>
    <row r="66" spans="1:5" ht="14.25">
      <c r="A66" s="12">
        <v>3</v>
      </c>
      <c r="B66" s="14"/>
      <c r="C66" s="14" t="s">
        <v>22</v>
      </c>
      <c r="D66" s="14"/>
      <c r="E66" s="14"/>
    </row>
    <row r="67" spans="1:5" ht="15">
      <c r="A67" s="15"/>
      <c r="B67" s="15" t="s">
        <v>24</v>
      </c>
      <c r="C67" s="15"/>
      <c r="D67" s="15"/>
      <c r="E67" s="15">
        <f>E64+E65+E66</f>
        <v>0</v>
      </c>
    </row>
    <row r="69" spans="1:5" ht="18">
      <c r="A69" s="39" t="s">
        <v>51</v>
      </c>
      <c r="B69" s="39"/>
      <c r="C69" s="39"/>
      <c r="D69" s="39"/>
      <c r="E69" s="39"/>
    </row>
    <row r="70" spans="1:5" ht="15.75">
      <c r="A70" s="10" t="s">
        <v>1</v>
      </c>
      <c r="B70" s="11" t="s">
        <v>18</v>
      </c>
      <c r="C70" s="11" t="s">
        <v>2</v>
      </c>
      <c r="D70" s="11" t="s">
        <v>19</v>
      </c>
      <c r="E70" s="11" t="s">
        <v>20</v>
      </c>
    </row>
    <row r="71" spans="1:5" ht="14.25">
      <c r="A71" s="12">
        <v>1</v>
      </c>
      <c r="B71" s="14"/>
      <c r="C71" s="14" t="s">
        <v>22</v>
      </c>
      <c r="D71" s="16"/>
      <c r="E71" s="16"/>
    </row>
    <row r="72" spans="1:5" ht="14.25">
      <c r="A72" s="12">
        <v>2</v>
      </c>
      <c r="B72" s="14"/>
      <c r="C72" s="14" t="s">
        <v>22</v>
      </c>
      <c r="D72" s="16"/>
      <c r="E72" s="16"/>
    </row>
    <row r="73" spans="1:5" ht="14.25">
      <c r="A73" s="12">
        <v>3</v>
      </c>
      <c r="B73" s="14"/>
      <c r="C73" s="14" t="s">
        <v>22</v>
      </c>
      <c r="D73" s="14"/>
      <c r="E73" s="14"/>
    </row>
    <row r="74" spans="1:5" ht="15">
      <c r="A74" s="15"/>
      <c r="B74" s="15" t="s">
        <v>24</v>
      </c>
      <c r="C74" s="15"/>
      <c r="D74" s="15"/>
      <c r="E74" s="15">
        <f>E71+E72+E73</f>
        <v>0</v>
      </c>
    </row>
    <row r="75" spans="1:5" s="22" customFormat="1" ht="15">
      <c r="A75" s="21"/>
      <c r="B75" s="21"/>
      <c r="C75" s="21"/>
      <c r="D75" s="21"/>
      <c r="E75" s="21"/>
    </row>
    <row r="76" spans="1:5" ht="15">
      <c r="A76" s="23"/>
      <c r="B76" s="23" t="s">
        <v>52</v>
      </c>
      <c r="C76" s="23"/>
      <c r="D76" s="23"/>
      <c r="E76" s="23">
        <f>E6+E11+E17+E25+E31+E39+E46+E53+E60+E74+E67</f>
        <v>180081.49</v>
      </c>
    </row>
  </sheetData>
  <sheetProtection selectLockedCells="1" selectUnlockedCells="1"/>
  <mergeCells count="11">
    <mergeCell ref="A41:E41"/>
    <mergeCell ref="A48:E48"/>
    <mergeCell ref="A55:E55"/>
    <mergeCell ref="A62:E62"/>
    <mergeCell ref="A69:E69"/>
    <mergeCell ref="A1:E1"/>
    <mergeCell ref="A7:E7"/>
    <mergeCell ref="A12:E12"/>
    <mergeCell ref="A18:E18"/>
    <mergeCell ref="A27:E27"/>
    <mergeCell ref="A34:E34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="80" zoomScaleNormal="80" zoomScalePageLayoutView="0" workbookViewId="0" topLeftCell="A76">
      <selection activeCell="E94" sqref="E94"/>
    </sheetView>
  </sheetViews>
  <sheetFormatPr defaultColWidth="11.57421875" defaultRowHeight="12.75"/>
  <cols>
    <col min="1" max="1" width="8.7109375" style="0" customWidth="1"/>
    <col min="2" max="2" width="44.421875" style="24" customWidth="1"/>
    <col min="3" max="3" width="23.57421875" style="0" customWidth="1"/>
    <col min="4" max="4" width="40.7109375" style="0" customWidth="1"/>
    <col min="5" max="5" width="20.00390625" style="0" customWidth="1"/>
  </cols>
  <sheetData>
    <row r="1" spans="1:5" ht="18">
      <c r="A1" s="39" t="s">
        <v>53</v>
      </c>
      <c r="B1" s="39"/>
      <c r="C1" s="39"/>
      <c r="D1" s="39"/>
      <c r="E1" s="39"/>
    </row>
    <row r="2" spans="1:5" ht="15.75">
      <c r="A2" s="10" t="s">
        <v>1</v>
      </c>
      <c r="B2" s="25" t="s">
        <v>18</v>
      </c>
      <c r="C2" s="11" t="s">
        <v>2</v>
      </c>
      <c r="D2" s="11" t="s">
        <v>19</v>
      </c>
      <c r="E2" s="11" t="s">
        <v>20</v>
      </c>
    </row>
    <row r="3" spans="1:5" ht="14.25">
      <c r="A3" s="12">
        <v>1</v>
      </c>
      <c r="B3" s="14" t="s">
        <v>54</v>
      </c>
      <c r="C3" s="14" t="s">
        <v>22</v>
      </c>
      <c r="D3" s="16" t="s">
        <v>55</v>
      </c>
      <c r="E3" s="16">
        <f>1465.04</f>
        <v>1465.04</v>
      </c>
    </row>
    <row r="4" spans="1:5" ht="14.25">
      <c r="A4" s="12">
        <v>2</v>
      </c>
      <c r="B4" s="14"/>
      <c r="C4" s="14" t="s">
        <v>22</v>
      </c>
      <c r="D4" s="16"/>
      <c r="E4" s="16"/>
    </row>
    <row r="5" spans="1:5" ht="14.25">
      <c r="A5" s="12">
        <v>3</v>
      </c>
      <c r="B5" s="14"/>
      <c r="C5" s="14" t="s">
        <v>22</v>
      </c>
      <c r="D5" s="16"/>
      <c r="E5" s="16"/>
    </row>
    <row r="6" spans="1:5" ht="15">
      <c r="A6" s="15"/>
      <c r="B6" s="26" t="s">
        <v>24</v>
      </c>
      <c r="C6" s="15"/>
      <c r="D6" s="15"/>
      <c r="E6" s="15">
        <f>SUM(E3:E5)</f>
        <v>1465.04</v>
      </c>
    </row>
    <row r="7" spans="1:5" ht="12.75">
      <c r="A7" s="9"/>
      <c r="B7" s="27"/>
      <c r="C7" s="9"/>
      <c r="D7" s="9"/>
      <c r="E7" s="9"/>
    </row>
    <row r="8" spans="1:5" ht="18">
      <c r="A8" s="39" t="s">
        <v>56</v>
      </c>
      <c r="B8" s="39"/>
      <c r="C8" s="39"/>
      <c r="D8" s="39"/>
      <c r="E8" s="39"/>
    </row>
    <row r="9" spans="1:5" ht="15.75">
      <c r="A9" s="10" t="s">
        <v>1</v>
      </c>
      <c r="B9" s="25" t="s">
        <v>18</v>
      </c>
      <c r="C9" s="11" t="s">
        <v>2</v>
      </c>
      <c r="D9" s="11" t="s">
        <v>19</v>
      </c>
      <c r="E9" s="11" t="s">
        <v>20</v>
      </c>
    </row>
    <row r="10" spans="1:5" ht="14.25">
      <c r="A10" s="12">
        <v>1</v>
      </c>
      <c r="B10" s="14" t="s">
        <v>54</v>
      </c>
      <c r="C10" s="14" t="s">
        <v>22</v>
      </c>
      <c r="D10" s="14" t="s">
        <v>55</v>
      </c>
      <c r="E10" s="16">
        <f>1465.04</f>
        <v>1465.04</v>
      </c>
    </row>
    <row r="11" spans="1:5" ht="28.5">
      <c r="A11" s="12">
        <v>2</v>
      </c>
      <c r="B11" s="19" t="s">
        <v>57</v>
      </c>
      <c r="C11" s="14" t="s">
        <v>22</v>
      </c>
      <c r="D11" s="16"/>
      <c r="E11" s="16">
        <f>3372.69</f>
        <v>3372.69</v>
      </c>
    </row>
    <row r="12" spans="1:5" ht="14.25">
      <c r="A12" s="12">
        <v>3</v>
      </c>
      <c r="B12" s="14"/>
      <c r="C12" s="14" t="s">
        <v>22</v>
      </c>
      <c r="D12" s="16"/>
      <c r="E12" s="16"/>
    </row>
    <row r="13" spans="1:5" ht="15">
      <c r="A13" s="15"/>
      <c r="B13" s="26" t="s">
        <v>24</v>
      </c>
      <c r="C13" s="15"/>
      <c r="D13" s="15"/>
      <c r="E13" s="15">
        <f>E10+E11+E12</f>
        <v>4837.73</v>
      </c>
    </row>
    <row r="14" spans="1:5" ht="12.75">
      <c r="A14" s="9"/>
      <c r="B14" s="27"/>
      <c r="C14" s="9"/>
      <c r="D14" s="9"/>
      <c r="E14" s="9"/>
    </row>
    <row r="15" spans="1:5" ht="18">
      <c r="A15" s="40" t="s">
        <v>26</v>
      </c>
      <c r="B15" s="40"/>
      <c r="C15" s="40"/>
      <c r="D15" s="40"/>
      <c r="E15" s="40"/>
    </row>
    <row r="16" spans="1:5" ht="15.75">
      <c r="A16" s="10" t="s">
        <v>1</v>
      </c>
      <c r="B16" s="25" t="s">
        <v>18</v>
      </c>
      <c r="C16" s="11" t="s">
        <v>2</v>
      </c>
      <c r="D16" s="11" t="s">
        <v>19</v>
      </c>
      <c r="E16" s="11" t="s">
        <v>20</v>
      </c>
    </row>
    <row r="17" spans="1:5" ht="14.25">
      <c r="A17" s="12">
        <v>1</v>
      </c>
      <c r="B17" s="14" t="s">
        <v>54</v>
      </c>
      <c r="C17" s="14" t="s">
        <v>22</v>
      </c>
      <c r="D17" s="16" t="s">
        <v>55</v>
      </c>
      <c r="E17" s="16">
        <f>1465.04</f>
        <v>1465.04</v>
      </c>
    </row>
    <row r="18" spans="1:5" ht="14.25">
      <c r="A18" s="12">
        <v>2</v>
      </c>
      <c r="B18" s="14"/>
      <c r="C18" s="14" t="s">
        <v>22</v>
      </c>
      <c r="D18" s="16"/>
      <c r="E18" s="16"/>
    </row>
    <row r="19" spans="1:5" ht="14.25">
      <c r="A19" s="12">
        <v>3</v>
      </c>
      <c r="B19" s="14"/>
      <c r="C19" s="14" t="s">
        <v>22</v>
      </c>
      <c r="D19" s="16"/>
      <c r="E19" s="16"/>
    </row>
    <row r="20" spans="1:5" ht="14.25">
      <c r="A20" s="12">
        <v>4</v>
      </c>
      <c r="B20" s="14"/>
      <c r="C20" s="14" t="s">
        <v>22</v>
      </c>
      <c r="D20" s="28"/>
      <c r="E20" s="16"/>
    </row>
    <row r="21" spans="1:5" ht="14.25">
      <c r="A21" s="12">
        <v>5</v>
      </c>
      <c r="B21" s="14"/>
      <c r="C21" s="14" t="s">
        <v>22</v>
      </c>
      <c r="D21" s="16"/>
      <c r="E21" s="16"/>
    </row>
    <row r="22" spans="1:5" ht="14.25">
      <c r="A22" s="12">
        <v>6</v>
      </c>
      <c r="B22" s="14"/>
      <c r="C22" s="14" t="s">
        <v>22</v>
      </c>
      <c r="D22" s="16"/>
      <c r="E22" s="16"/>
    </row>
    <row r="23" spans="1:5" ht="15">
      <c r="A23" s="15"/>
      <c r="B23" s="26" t="s">
        <v>24</v>
      </c>
      <c r="C23" s="15"/>
      <c r="D23" s="15"/>
      <c r="E23" s="15">
        <f>E17+E18+E19+E20+E21+E22</f>
        <v>1465.04</v>
      </c>
    </row>
    <row r="24" spans="1:5" ht="12.75">
      <c r="A24" s="9"/>
      <c r="B24" s="27"/>
      <c r="C24" s="9"/>
      <c r="D24" s="9"/>
      <c r="E24" s="9"/>
    </row>
    <row r="25" spans="1:5" ht="18">
      <c r="A25" s="40" t="s">
        <v>58</v>
      </c>
      <c r="B25" s="40"/>
      <c r="C25" s="40"/>
      <c r="D25" s="40"/>
      <c r="E25" s="40"/>
    </row>
    <row r="26" spans="1:5" ht="15.75">
      <c r="A26" s="10" t="s">
        <v>1</v>
      </c>
      <c r="B26" s="25" t="s">
        <v>18</v>
      </c>
      <c r="C26" s="11" t="s">
        <v>2</v>
      </c>
      <c r="D26" s="11" t="s">
        <v>19</v>
      </c>
      <c r="E26" s="11" t="s">
        <v>20</v>
      </c>
    </row>
    <row r="27" spans="1:5" ht="14.25">
      <c r="A27" s="29">
        <v>1</v>
      </c>
      <c r="B27" s="14" t="s">
        <v>54</v>
      </c>
      <c r="C27" s="14" t="s">
        <v>22</v>
      </c>
      <c r="D27" s="16" t="s">
        <v>55</v>
      </c>
      <c r="E27" s="16">
        <f>1465.04</f>
        <v>1465.04</v>
      </c>
    </row>
    <row r="28" spans="1:5" ht="14.25">
      <c r="A28" s="29">
        <v>2</v>
      </c>
      <c r="B28" s="14"/>
      <c r="C28" s="14" t="s">
        <v>22</v>
      </c>
      <c r="D28" s="16"/>
      <c r="E28" s="16"/>
    </row>
    <row r="29" spans="1:5" ht="14.25">
      <c r="A29" s="29">
        <v>3</v>
      </c>
      <c r="B29" s="14"/>
      <c r="C29" s="14"/>
      <c r="D29" s="16"/>
      <c r="E29" s="16"/>
    </row>
    <row r="30" spans="1:5" ht="14.25">
      <c r="A30" s="29">
        <v>4</v>
      </c>
      <c r="B30" s="14"/>
      <c r="C30" s="14"/>
      <c r="D30" s="16"/>
      <c r="E30" s="16"/>
    </row>
    <row r="31" spans="1:5" ht="14.25">
      <c r="A31" s="29">
        <v>5</v>
      </c>
      <c r="B31" s="14"/>
      <c r="C31" s="14"/>
      <c r="D31" s="16"/>
      <c r="E31" s="16"/>
    </row>
    <row r="32" spans="1:5" ht="15">
      <c r="A32" s="15"/>
      <c r="B32" s="26" t="s">
        <v>24</v>
      </c>
      <c r="C32" s="15"/>
      <c r="D32" s="15"/>
      <c r="E32" s="15">
        <f>E28+E31+E29+E30+E27</f>
        <v>1465.04</v>
      </c>
    </row>
    <row r="33" spans="1:5" ht="18">
      <c r="A33" s="40" t="s">
        <v>59</v>
      </c>
      <c r="B33" s="40"/>
      <c r="C33" s="40"/>
      <c r="D33" s="40"/>
      <c r="E33" s="40"/>
    </row>
    <row r="34" spans="1:5" ht="15.75">
      <c r="A34" s="10" t="s">
        <v>1</v>
      </c>
      <c r="B34" s="25" t="s">
        <v>18</v>
      </c>
      <c r="C34" s="11" t="s">
        <v>2</v>
      </c>
      <c r="D34" s="11" t="s">
        <v>19</v>
      </c>
      <c r="E34" s="11" t="s">
        <v>20</v>
      </c>
    </row>
    <row r="35" spans="1:5" ht="14.25">
      <c r="A35" s="12">
        <v>1</v>
      </c>
      <c r="B35" s="14" t="s">
        <v>54</v>
      </c>
      <c r="C35" s="14" t="s">
        <v>22</v>
      </c>
      <c r="D35" s="16" t="s">
        <v>55</v>
      </c>
      <c r="E35" s="16">
        <f>1465.04</f>
        <v>1465.04</v>
      </c>
    </row>
    <row r="36" spans="1:5" ht="14.25">
      <c r="A36" s="12">
        <v>2</v>
      </c>
      <c r="B36" s="17" t="s">
        <v>60</v>
      </c>
      <c r="C36" s="14" t="s">
        <v>22</v>
      </c>
      <c r="D36" s="16"/>
      <c r="E36" s="16">
        <v>917.72</v>
      </c>
    </row>
    <row r="37" spans="1:5" ht="42.75">
      <c r="A37" s="12">
        <v>3</v>
      </c>
      <c r="B37" s="14" t="s">
        <v>61</v>
      </c>
      <c r="C37" s="14" t="s">
        <v>22</v>
      </c>
      <c r="D37" s="16"/>
      <c r="E37" s="16">
        <v>1910.26</v>
      </c>
    </row>
    <row r="38" spans="1:5" ht="14.25">
      <c r="A38" s="12">
        <v>4</v>
      </c>
      <c r="B38" s="14" t="s">
        <v>62</v>
      </c>
      <c r="C38" s="14" t="s">
        <v>22</v>
      </c>
      <c r="D38" s="16" t="s">
        <v>63</v>
      </c>
      <c r="E38" s="16">
        <v>2821.97</v>
      </c>
    </row>
    <row r="39" spans="1:5" ht="14.25">
      <c r="A39" s="12">
        <v>5</v>
      </c>
      <c r="B39" s="14" t="s">
        <v>64</v>
      </c>
      <c r="C39" s="14" t="s">
        <v>22</v>
      </c>
      <c r="D39" s="16"/>
      <c r="E39" s="16">
        <v>5224.12</v>
      </c>
    </row>
    <row r="40" spans="1:5" ht="15">
      <c r="A40" s="15"/>
      <c r="B40" s="26" t="s">
        <v>24</v>
      </c>
      <c r="C40" s="15"/>
      <c r="D40" s="15"/>
      <c r="E40" s="15">
        <f>SUM(E35:E39)</f>
        <v>12339.11</v>
      </c>
    </row>
    <row r="41" spans="1:5" ht="18">
      <c r="A41" s="39" t="s">
        <v>65</v>
      </c>
      <c r="B41" s="39"/>
      <c r="C41" s="39"/>
      <c r="D41" s="39"/>
      <c r="E41" s="39"/>
    </row>
    <row r="42" spans="1:5" ht="15.75">
      <c r="A42" s="10" t="s">
        <v>1</v>
      </c>
      <c r="B42" s="25" t="s">
        <v>18</v>
      </c>
      <c r="C42" s="11" t="s">
        <v>2</v>
      </c>
      <c r="D42" s="11" t="s">
        <v>19</v>
      </c>
      <c r="E42" s="11" t="s">
        <v>20</v>
      </c>
    </row>
    <row r="43" spans="1:5" ht="14.25">
      <c r="A43" s="12">
        <v>1</v>
      </c>
      <c r="B43" s="14" t="s">
        <v>54</v>
      </c>
      <c r="C43" s="14" t="s">
        <v>22</v>
      </c>
      <c r="D43" s="16" t="s">
        <v>55</v>
      </c>
      <c r="E43" s="16">
        <f>1465.04</f>
        <v>1465.04</v>
      </c>
    </row>
    <row r="44" spans="1:5" ht="28.5">
      <c r="A44" s="12">
        <v>2</v>
      </c>
      <c r="B44" s="14" t="s">
        <v>66</v>
      </c>
      <c r="C44" s="14" t="s">
        <v>22</v>
      </c>
      <c r="D44" s="16" t="s">
        <v>67</v>
      </c>
      <c r="E44" s="16">
        <f>638.59</f>
        <v>638.59</v>
      </c>
    </row>
    <row r="45" spans="1:5" ht="14.25">
      <c r="A45" s="12">
        <v>3</v>
      </c>
      <c r="B45" s="14"/>
      <c r="C45" s="14"/>
      <c r="D45" s="16"/>
      <c r="E45" s="16"/>
    </row>
    <row r="46" spans="1:5" ht="14.25">
      <c r="A46" s="12">
        <v>4</v>
      </c>
      <c r="B46" s="14"/>
      <c r="C46" s="14"/>
      <c r="D46" s="16"/>
      <c r="E46" s="16"/>
    </row>
    <row r="47" spans="1:5" ht="14.25">
      <c r="A47" s="12">
        <v>5</v>
      </c>
      <c r="B47" s="14"/>
      <c r="C47" s="14"/>
      <c r="D47" s="16"/>
      <c r="E47" s="16"/>
    </row>
    <row r="48" spans="1:5" ht="15">
      <c r="A48" s="15"/>
      <c r="B48" s="26" t="s">
        <v>24</v>
      </c>
      <c r="C48" s="15"/>
      <c r="D48" s="15"/>
      <c r="E48" s="15">
        <f>E44+E47+E45+E46+E43</f>
        <v>2103.63</v>
      </c>
    </row>
    <row r="50" spans="1:5" ht="18">
      <c r="A50" s="39" t="s">
        <v>37</v>
      </c>
      <c r="B50" s="39"/>
      <c r="C50" s="39"/>
      <c r="D50" s="39"/>
      <c r="E50" s="39"/>
    </row>
    <row r="51" spans="1:5" ht="15.75">
      <c r="A51" s="10" t="s">
        <v>1</v>
      </c>
      <c r="B51" s="25" t="s">
        <v>18</v>
      </c>
      <c r="C51" s="11" t="s">
        <v>2</v>
      </c>
      <c r="D51" s="11" t="s">
        <v>19</v>
      </c>
      <c r="E51" s="11" t="s">
        <v>20</v>
      </c>
    </row>
    <row r="52" spans="1:5" ht="14.25">
      <c r="A52" s="12">
        <v>1</v>
      </c>
      <c r="B52" s="14" t="s">
        <v>68</v>
      </c>
      <c r="C52" s="14" t="s">
        <v>22</v>
      </c>
      <c r="D52" s="16" t="s">
        <v>55</v>
      </c>
      <c r="E52" s="16">
        <v>1465.04</v>
      </c>
    </row>
    <row r="53" spans="1:5" ht="14.25">
      <c r="A53" s="12">
        <v>2</v>
      </c>
      <c r="B53" s="30"/>
      <c r="C53" s="14" t="s">
        <v>22</v>
      </c>
      <c r="D53" s="28"/>
      <c r="E53" s="16"/>
    </row>
    <row r="54" spans="1:5" ht="14.25">
      <c r="A54" s="12">
        <v>3</v>
      </c>
      <c r="B54" s="14"/>
      <c r="C54" s="14"/>
      <c r="D54" s="16"/>
      <c r="E54" s="16"/>
    </row>
    <row r="55" spans="1:5" ht="15">
      <c r="A55" s="15"/>
      <c r="B55" s="26" t="s">
        <v>24</v>
      </c>
      <c r="C55" s="15"/>
      <c r="D55" s="15"/>
      <c r="E55" s="15">
        <f>E52+E53+E54</f>
        <v>1465.04</v>
      </c>
    </row>
    <row r="57" spans="1:5" ht="18">
      <c r="A57" s="39" t="s">
        <v>69</v>
      </c>
      <c r="B57" s="39"/>
      <c r="C57" s="39"/>
      <c r="D57" s="39"/>
      <c r="E57" s="39"/>
    </row>
    <row r="58" spans="1:5" ht="15.75">
      <c r="A58" s="10" t="s">
        <v>1</v>
      </c>
      <c r="B58" s="25" t="s">
        <v>18</v>
      </c>
      <c r="C58" s="11" t="s">
        <v>2</v>
      </c>
      <c r="D58" s="11" t="s">
        <v>19</v>
      </c>
      <c r="E58" s="11" t="s">
        <v>20</v>
      </c>
    </row>
    <row r="59" spans="1:5" ht="14.25">
      <c r="A59" s="12">
        <v>1</v>
      </c>
      <c r="B59" s="14" t="s">
        <v>70</v>
      </c>
      <c r="C59" s="14" t="s">
        <v>22</v>
      </c>
      <c r="D59" s="16" t="s">
        <v>71</v>
      </c>
      <c r="E59" s="16">
        <v>800.61</v>
      </c>
    </row>
    <row r="60" spans="1:5" ht="14.25">
      <c r="A60" s="12">
        <v>2</v>
      </c>
      <c r="B60" s="14" t="s">
        <v>54</v>
      </c>
      <c r="C60" s="14"/>
      <c r="D60" s="16" t="s">
        <v>55</v>
      </c>
      <c r="E60" s="16">
        <v>1465.04</v>
      </c>
    </row>
    <row r="61" spans="1:5" ht="14.25">
      <c r="A61" s="12">
        <v>3</v>
      </c>
      <c r="B61" s="14"/>
      <c r="C61" s="14"/>
      <c r="D61" s="16"/>
      <c r="E61" s="16"/>
    </row>
    <row r="62" spans="1:5" ht="15">
      <c r="A62" s="15"/>
      <c r="B62" s="26" t="s">
        <v>24</v>
      </c>
      <c r="C62" s="15"/>
      <c r="D62" s="15"/>
      <c r="E62" s="15">
        <f>E59+E60+E61</f>
        <v>2265.65</v>
      </c>
    </row>
    <row r="64" spans="1:5" ht="18">
      <c r="A64" s="39" t="s">
        <v>72</v>
      </c>
      <c r="B64" s="39"/>
      <c r="C64" s="39"/>
      <c r="D64" s="39"/>
      <c r="E64" s="39"/>
    </row>
    <row r="65" spans="1:5" ht="15.75">
      <c r="A65" s="10" t="s">
        <v>1</v>
      </c>
      <c r="B65" s="25" t="s">
        <v>18</v>
      </c>
      <c r="C65" s="11" t="s">
        <v>2</v>
      </c>
      <c r="D65" s="11" t="s">
        <v>19</v>
      </c>
      <c r="E65" s="11" t="s">
        <v>20</v>
      </c>
    </row>
    <row r="66" spans="1:5" ht="20.25" customHeight="1">
      <c r="A66" s="12">
        <v>1</v>
      </c>
      <c r="B66" s="14" t="s">
        <v>54</v>
      </c>
      <c r="C66" s="14" t="s">
        <v>22</v>
      </c>
      <c r="D66" s="16" t="s">
        <v>55</v>
      </c>
      <c r="E66" s="16">
        <v>1465.04</v>
      </c>
    </row>
    <row r="67" spans="1:5" ht="14.25">
      <c r="A67" s="12">
        <v>2</v>
      </c>
      <c r="B67" s="30"/>
      <c r="C67" s="14" t="s">
        <v>22</v>
      </c>
      <c r="D67" s="16"/>
      <c r="E67" s="16"/>
    </row>
    <row r="68" spans="1:5" ht="14.25">
      <c r="A68" s="12">
        <v>3</v>
      </c>
      <c r="B68" s="30"/>
      <c r="C68" s="14" t="s">
        <v>22</v>
      </c>
      <c r="D68" s="16"/>
      <c r="E68" s="16"/>
    </row>
    <row r="69" spans="1:5" ht="14.25">
      <c r="A69" s="12">
        <v>4</v>
      </c>
      <c r="B69" s="30"/>
      <c r="C69" s="14" t="s">
        <v>22</v>
      </c>
      <c r="D69" s="16"/>
      <c r="E69" s="16"/>
    </row>
    <row r="70" spans="1:5" ht="14.25">
      <c r="A70" s="12">
        <v>5</v>
      </c>
      <c r="B70" s="30"/>
      <c r="C70" s="14"/>
      <c r="D70" s="16"/>
      <c r="E70" s="16"/>
    </row>
    <row r="71" spans="1:5" ht="14.25">
      <c r="A71" s="12">
        <v>6</v>
      </c>
      <c r="B71" s="14"/>
      <c r="C71" s="14"/>
      <c r="D71" s="16"/>
      <c r="E71" s="16"/>
    </row>
    <row r="72" spans="1:5" ht="15">
      <c r="A72" s="15"/>
      <c r="B72" s="26" t="s">
        <v>24</v>
      </c>
      <c r="C72" s="15"/>
      <c r="D72" s="15"/>
      <c r="E72" s="15">
        <f>SUM(E66:E71)</f>
        <v>1465.04</v>
      </c>
    </row>
    <row r="74" spans="1:5" ht="18">
      <c r="A74" s="39" t="s">
        <v>73</v>
      </c>
      <c r="B74" s="39"/>
      <c r="C74" s="39"/>
      <c r="D74" s="39"/>
      <c r="E74" s="39"/>
    </row>
    <row r="75" spans="1:5" ht="15.75">
      <c r="A75" s="10" t="s">
        <v>1</v>
      </c>
      <c r="B75" s="25" t="s">
        <v>18</v>
      </c>
      <c r="C75" s="11" t="s">
        <v>2</v>
      </c>
      <c r="D75" s="11" t="s">
        <v>19</v>
      </c>
      <c r="E75" s="11" t="s">
        <v>20</v>
      </c>
    </row>
    <row r="76" spans="1:5" ht="21.75" customHeight="1">
      <c r="A76" s="12">
        <v>1</v>
      </c>
      <c r="B76" s="14" t="s">
        <v>54</v>
      </c>
      <c r="C76" s="14" t="s">
        <v>22</v>
      </c>
      <c r="D76" s="16" t="s">
        <v>55</v>
      </c>
      <c r="E76" s="16">
        <v>1465.04</v>
      </c>
    </row>
    <row r="77" spans="1:5" ht="28.5">
      <c r="A77" s="12">
        <v>2</v>
      </c>
      <c r="B77" s="14" t="s">
        <v>74</v>
      </c>
      <c r="C77" s="14" t="s">
        <v>22</v>
      </c>
      <c r="D77" s="16"/>
      <c r="E77" s="16">
        <v>2338.61</v>
      </c>
    </row>
    <row r="78" spans="1:5" ht="14.25">
      <c r="A78" s="12">
        <v>3</v>
      </c>
      <c r="B78" s="14"/>
      <c r="C78" s="14"/>
      <c r="D78" s="16"/>
      <c r="E78" s="16"/>
    </row>
    <row r="79" spans="1:5" ht="15">
      <c r="A79" s="15"/>
      <c r="B79" s="26" t="s">
        <v>24</v>
      </c>
      <c r="C79" s="15"/>
      <c r="D79" s="15"/>
      <c r="E79" s="15">
        <f>E76+E77+E78</f>
        <v>3803.65</v>
      </c>
    </row>
    <row r="81" spans="1:5" ht="18">
      <c r="A81" s="39" t="s">
        <v>75</v>
      </c>
      <c r="B81" s="39"/>
      <c r="C81" s="39"/>
      <c r="D81" s="39"/>
      <c r="E81" s="39"/>
    </row>
    <row r="82" spans="1:5" ht="15.75">
      <c r="A82" s="10" t="s">
        <v>1</v>
      </c>
      <c r="B82" s="25" t="s">
        <v>18</v>
      </c>
      <c r="C82" s="11" t="s">
        <v>2</v>
      </c>
      <c r="D82" s="11" t="s">
        <v>19</v>
      </c>
      <c r="E82" s="11" t="s">
        <v>20</v>
      </c>
    </row>
    <row r="83" spans="1:5" ht="14.25">
      <c r="A83" s="12">
        <v>1</v>
      </c>
      <c r="B83" s="14" t="s">
        <v>54</v>
      </c>
      <c r="C83" s="14" t="s">
        <v>22</v>
      </c>
      <c r="D83" s="16" t="s">
        <v>55</v>
      </c>
      <c r="E83" s="16">
        <v>1465.04</v>
      </c>
    </row>
    <row r="84" spans="1:5" ht="42.75">
      <c r="A84" s="12">
        <v>2</v>
      </c>
      <c r="B84" s="14" t="s">
        <v>76</v>
      </c>
      <c r="C84" s="14" t="s">
        <v>22</v>
      </c>
      <c r="D84" s="16" t="s">
        <v>77</v>
      </c>
      <c r="E84" s="16">
        <f>6191.07</f>
        <v>6191.07</v>
      </c>
    </row>
    <row r="85" spans="1:5" ht="14.25">
      <c r="A85" s="12">
        <v>3</v>
      </c>
      <c r="B85" s="19"/>
      <c r="C85" s="14" t="s">
        <v>22</v>
      </c>
      <c r="D85" s="16"/>
      <c r="E85" s="16"/>
    </row>
    <row r="86" spans="1:5" ht="14.25">
      <c r="A86" s="12">
        <v>4</v>
      </c>
      <c r="B86" s="14"/>
      <c r="C86" s="14" t="s">
        <v>22</v>
      </c>
      <c r="D86" s="16"/>
      <c r="E86" s="16"/>
    </row>
    <row r="87" spans="1:5" ht="15">
      <c r="A87" s="15"/>
      <c r="B87" s="26" t="s">
        <v>24</v>
      </c>
      <c r="C87" s="15"/>
      <c r="D87" s="15"/>
      <c r="E87" s="15">
        <f>SUM(E83:E86)</f>
        <v>7656.11</v>
      </c>
    </row>
    <row r="89" spans="1:5" ht="18">
      <c r="A89" s="39" t="s">
        <v>78</v>
      </c>
      <c r="B89" s="39"/>
      <c r="C89" s="39"/>
      <c r="D89" s="39"/>
      <c r="E89" s="39"/>
    </row>
    <row r="90" spans="1:5" ht="15.75">
      <c r="A90" s="10" t="s">
        <v>1</v>
      </c>
      <c r="B90" s="25" t="s">
        <v>18</v>
      </c>
      <c r="C90" s="11" t="s">
        <v>2</v>
      </c>
      <c r="D90" s="11" t="s">
        <v>19</v>
      </c>
      <c r="E90" s="11" t="s">
        <v>20</v>
      </c>
    </row>
    <row r="91" spans="1:5" ht="14.25">
      <c r="A91" s="12">
        <v>1</v>
      </c>
      <c r="B91" s="14" t="s">
        <v>54</v>
      </c>
      <c r="C91" s="14" t="s">
        <v>22</v>
      </c>
      <c r="D91" s="16" t="s">
        <v>55</v>
      </c>
      <c r="E91" s="16">
        <v>1465.04</v>
      </c>
    </row>
    <row r="92" spans="1:5" ht="14.25">
      <c r="A92" s="12">
        <v>2</v>
      </c>
      <c r="B92" s="14" t="s">
        <v>79</v>
      </c>
      <c r="C92" s="14" t="s">
        <v>22</v>
      </c>
      <c r="D92" s="16"/>
      <c r="E92" s="16">
        <v>2156.42</v>
      </c>
    </row>
    <row r="93" spans="1:5" ht="42.75">
      <c r="A93" s="12">
        <v>3</v>
      </c>
      <c r="B93" s="14" t="s">
        <v>80</v>
      </c>
      <c r="C93" s="14" t="s">
        <v>22</v>
      </c>
      <c r="D93" s="16" t="s">
        <v>81</v>
      </c>
      <c r="E93" s="16">
        <v>3751.72</v>
      </c>
    </row>
    <row r="94" spans="1:5" ht="14.25">
      <c r="A94" s="12"/>
      <c r="B94" s="31"/>
      <c r="C94" s="14"/>
      <c r="D94" s="16"/>
      <c r="E94" s="16"/>
    </row>
    <row r="95" spans="1:5" ht="15">
      <c r="A95" s="15"/>
      <c r="B95" s="26" t="s">
        <v>24</v>
      </c>
      <c r="C95" s="15"/>
      <c r="D95" s="15"/>
      <c r="E95" s="15">
        <f>E91+E92+E93+E94</f>
        <v>7373.18</v>
      </c>
    </row>
    <row r="97" spans="1:5" ht="15">
      <c r="A97" s="23"/>
      <c r="B97" s="32" t="s">
        <v>52</v>
      </c>
      <c r="C97" s="23"/>
      <c r="D97" s="23"/>
      <c r="E97" s="23">
        <f>E6+E13+E23+E32+E40+E48+E55+E62+E72+E79+E87+E95</f>
        <v>47704.26</v>
      </c>
    </row>
  </sheetData>
  <sheetProtection selectLockedCells="1" selectUnlockedCells="1"/>
  <mergeCells count="12">
    <mergeCell ref="A50:E50"/>
    <mergeCell ref="A57:E57"/>
    <mergeCell ref="A64:E64"/>
    <mergeCell ref="A74:E74"/>
    <mergeCell ref="A81:E81"/>
    <mergeCell ref="A89:E89"/>
    <mergeCell ref="A1:E1"/>
    <mergeCell ref="A8:E8"/>
    <mergeCell ref="A15:E15"/>
    <mergeCell ref="A25:E25"/>
    <mergeCell ref="A33:E33"/>
    <mergeCell ref="A41:E41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2020-03-11T06:25:37Z</dcterms:modified>
  <cp:category/>
  <cp:version/>
  <cp:contentType/>
  <cp:contentStatus/>
</cp:coreProperties>
</file>